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ad37a04ccfd95d/Pulpit/PZW 2024/"/>
    </mc:Choice>
  </mc:AlternateContent>
  <xr:revisionPtr revIDLastSave="664" documentId="8_{5933F94F-0D4F-4B81-95A6-FD818ECB3D76}" xr6:coauthVersionLast="47" xr6:coauthVersionMax="47" xr10:uidLastSave="{97B8F5DC-02B7-41F8-840D-C251FE5DBAE1}"/>
  <workbookProtection workbookAlgorithmName="SHA-512" workbookHashValue="hAjv30ZHNHhaNn4CohqVwm3BDqSILxG7ZkYuVttmmxk6PgvCOELE9e7BIV9dbCb02AP9hfmv9k2WN0yZdiFguQ==" workbookSaltValue="cn5QdOWrAARLajNMsJ3Y0g==" workbookSpinCount="100000" lockStructure="1"/>
  <bookViews>
    <workbookView xWindow="-110" yWindow="-110" windowWidth="19420" windowHeight="10300" xr2:uid="{4B059F8F-D5F0-436D-9204-B04B172570B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1" l="1"/>
  <c r="Q21" i="1"/>
  <c r="P22" i="1"/>
  <c r="P23" i="1"/>
  <c r="P24" i="1"/>
  <c r="P25" i="1"/>
  <c r="P21" i="1"/>
  <c r="Q6" i="1"/>
  <c r="Q18" i="1"/>
  <c r="Q17" i="1"/>
  <c r="Q16" i="1"/>
  <c r="Q15" i="1"/>
  <c r="Q14" i="1"/>
  <c r="Q13" i="1"/>
  <c r="Q12" i="1"/>
  <c r="Q11" i="1"/>
  <c r="Q10" i="1"/>
  <c r="Q9" i="1"/>
  <c r="Q8" i="1"/>
  <c r="Q7" i="1"/>
  <c r="P18" i="1"/>
  <c r="P16" i="1"/>
  <c r="P17" i="1"/>
  <c r="P15" i="1"/>
  <c r="P7" i="1"/>
  <c r="P8" i="1"/>
  <c r="P9" i="1"/>
  <c r="P10" i="1"/>
  <c r="P11" i="1"/>
  <c r="P12" i="1"/>
  <c r="P13" i="1"/>
  <c r="P14" i="1"/>
  <c r="P6" i="1"/>
</calcChain>
</file>

<file path=xl/sharedStrings.xml><?xml version="1.0" encoding="utf-8"?>
<sst xmlns="http://schemas.openxmlformats.org/spreadsheetml/2006/main" count="126" uniqueCount="76">
  <si>
    <t>KLASYFIKACJA ROCZNA "WĘDKARZ ROKU 2024" KOŁA PZW ZGORZELEC</t>
  </si>
  <si>
    <t>LP.</t>
  </si>
  <si>
    <t>IMIĘ</t>
  </si>
  <si>
    <t>NAZWISKO</t>
  </si>
  <si>
    <t>Otwarcie Sezonu</t>
  </si>
  <si>
    <t>waga</t>
  </si>
  <si>
    <t>punkty</t>
  </si>
  <si>
    <t>I tura Mistrz Koła</t>
  </si>
  <si>
    <t>II tura Mistrz Koła</t>
  </si>
  <si>
    <t>Puchar Zarządu</t>
  </si>
  <si>
    <t>Puchar Prezesa</t>
  </si>
  <si>
    <t>Zakończenie Sezonu</t>
  </si>
  <si>
    <t>KAT. SENIOR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</si>
  <si>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</si>
  <si>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</si>
  <si>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</si>
  <si>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</si>
  <si>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</si>
  <si>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</si>
  <si>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</si>
  <si>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</si>
  <si>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</si>
  <si>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</si>
  <si>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JÓZEF</t>
  </si>
  <si>
    <t>MIŚKÓW</t>
  </si>
  <si>
    <t xml:space="preserve">GRZEGORZ </t>
  </si>
  <si>
    <t>ZYGMUNT</t>
  </si>
  <si>
    <t>TARASEWICZ</t>
  </si>
  <si>
    <t>JANUSZ</t>
  </si>
  <si>
    <t>PRUSKI</t>
  </si>
  <si>
    <t>IRENEUSZ</t>
  </si>
  <si>
    <t>WOŁCZYK</t>
  </si>
  <si>
    <t>SUMA WAGA</t>
  </si>
  <si>
    <t>OSKAR</t>
  </si>
  <si>
    <t>CZUCHWICKI</t>
  </si>
  <si>
    <t>JÓZEFINA</t>
  </si>
  <si>
    <t>CZUCHWICKA</t>
  </si>
  <si>
    <t>JAN</t>
  </si>
  <si>
    <t>JUDYN</t>
  </si>
  <si>
    <t>STANISŁAW</t>
  </si>
  <si>
    <t>BUCHOWICZ</t>
  </si>
  <si>
    <t xml:space="preserve">DARIUSZ </t>
  </si>
  <si>
    <t>KAMIŃSKI</t>
  </si>
  <si>
    <t>ZAJĘTE MIEJSCE</t>
  </si>
  <si>
    <t>I</t>
  </si>
  <si>
    <t>II</t>
  </si>
  <si>
    <t>III</t>
  </si>
  <si>
    <t>N/K</t>
  </si>
  <si>
    <t>V</t>
  </si>
  <si>
    <t>VI</t>
  </si>
  <si>
    <t>VIII</t>
  </si>
  <si>
    <t>IX</t>
  </si>
  <si>
    <t>11.</t>
  </si>
  <si>
    <t>12.</t>
  </si>
  <si>
    <t xml:space="preserve">WIESŁAW </t>
  </si>
  <si>
    <t>GAWEŁEK</t>
  </si>
  <si>
    <t xml:space="preserve">JANUSZ </t>
  </si>
  <si>
    <t>NIEŚCIEROWICZ</t>
  </si>
  <si>
    <t>13.</t>
  </si>
  <si>
    <t xml:space="preserve">DAWID </t>
  </si>
  <si>
    <t>GŁADYSZ</t>
  </si>
  <si>
    <t>X</t>
  </si>
  <si>
    <t>SUMA PUNKTÓW</t>
  </si>
  <si>
    <t>IV</t>
  </si>
  <si>
    <t>VII</t>
  </si>
  <si>
    <t>XI</t>
  </si>
  <si>
    <t>XII</t>
  </si>
  <si>
    <t>XIII</t>
  </si>
  <si>
    <t>KAT. JUNIOR</t>
  </si>
  <si>
    <t>HENRYK</t>
  </si>
  <si>
    <t xml:space="preserve">MARIAN </t>
  </si>
  <si>
    <t xml:space="preserve">SZYMON </t>
  </si>
  <si>
    <t>ZELKOWSKI</t>
  </si>
  <si>
    <t xml:space="preserve">MACIEJ </t>
  </si>
  <si>
    <t xml:space="preserve"> MOŁCZAN</t>
  </si>
  <si>
    <t>ARTUR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</si>
</sst>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0"/>
      <color theme="1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B8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B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D9495-114E-4DDB-AE4B-34CE9E8E5B19}">
  <sheetPr>
    <pageSetUpPr fitToPage="1"/>
  </sheetPr>
  <dimension ref="A1:R25"/>
  <sheetViews>
    <sheetView tabSelected="1" zoomScale="90" zoomScaleNormal="90" workbookViewId="0">
      <selection activeCell="G9" sqref="G9"/>
    </sheetView>
  </sheetViews>
  <sheetFormatPr defaultRowHeight="14.5" x14ac:dyDescent="0.35"/>
  <cols>
    <col min="1" max="1" width="4" bestFit="1" customWidth="1"/>
    <col min="2" max="2" width="17.36328125" style="5" customWidth="1"/>
    <col min="3" max="3" width="19.08984375" style="5" customWidth="1"/>
    <col min="16" max="16" width="11.90625" customWidth="1"/>
    <col min="17" max="17" width="11.81640625" customWidth="1"/>
    <col min="18" max="18" width="11.453125" customWidth="1"/>
  </cols>
  <sheetData>
    <row r="1" spans="1:18" ht="15.5" customHeight="1" x14ac:dyDescent="0.3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5.5" customHeigh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15.5" customHeight="1" x14ac:dyDescent="0.3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ht="15.5" customHeight="1" x14ac:dyDescent="0.35">
      <c r="A4" s="23" t="s">
        <v>12</v>
      </c>
      <c r="B4" s="23"/>
      <c r="C4" s="23"/>
      <c r="D4" s="24" t="s">
        <v>4</v>
      </c>
      <c r="E4" s="24"/>
      <c r="F4" s="25" t="s">
        <v>7</v>
      </c>
      <c r="G4" s="25"/>
      <c r="H4" s="25" t="s">
        <v>8</v>
      </c>
      <c r="I4" s="25"/>
      <c r="J4" s="26" t="s">
        <v>9</v>
      </c>
      <c r="K4" s="26"/>
      <c r="L4" s="27" t="s">
        <v>10</v>
      </c>
      <c r="M4" s="27"/>
      <c r="N4" s="22" t="s">
        <v>11</v>
      </c>
      <c r="O4" s="22"/>
      <c r="P4" s="21" t="s">
        <v>32</v>
      </c>
      <c r="Q4" s="21" t="s">
        <v>62</v>
      </c>
      <c r="R4" s="29" t="s">
        <v>43</v>
      </c>
    </row>
    <row r="5" spans="1:18" ht="15.5" x14ac:dyDescent="0.35">
      <c r="A5" s="6" t="s">
        <v>1</v>
      </c>
      <c r="B5" s="7" t="s">
        <v>2</v>
      </c>
      <c r="C5" s="7" t="s">
        <v>3</v>
      </c>
      <c r="D5" s="15" t="s">
        <v>5</v>
      </c>
      <c r="E5" s="15" t="s">
        <v>6</v>
      </c>
      <c r="F5" s="10" t="s">
        <v>5</v>
      </c>
      <c r="G5" s="10" t="s">
        <v>6</v>
      </c>
      <c r="H5" s="10" t="s">
        <v>5</v>
      </c>
      <c r="I5" s="10" t="s">
        <v>6</v>
      </c>
      <c r="J5" s="16" t="s">
        <v>5</v>
      </c>
      <c r="K5" s="16" t="s">
        <v>6</v>
      </c>
      <c r="L5" s="17" t="s">
        <v>5</v>
      </c>
      <c r="M5" s="17" t="s">
        <v>6</v>
      </c>
      <c r="N5" s="18" t="s">
        <v>5</v>
      </c>
      <c r="O5" s="18" t="s">
        <v>6</v>
      </c>
      <c r="P5" s="21"/>
      <c r="Q5" s="21"/>
      <c r="R5" s="30"/>
    </row>
    <row r="6" spans="1:18" ht="15.5" x14ac:dyDescent="0.35">
      <c r="A6" s="7" t="s">
        <v>13</v>
      </c>
      <c r="B6" s="7" t="s">
        <v>23</v>
      </c>
      <c r="C6" s="7" t="s">
        <v>24</v>
      </c>
      <c r="D6" s="1">
        <v>2550</v>
      </c>
      <c r="E6" s="1">
        <v>1</v>
      </c>
      <c r="F6" s="2">
        <v>1775</v>
      </c>
      <c r="G6" s="2">
        <v>3</v>
      </c>
      <c r="H6" s="2">
        <v>915</v>
      </c>
      <c r="I6" s="2">
        <v>6</v>
      </c>
      <c r="J6" s="3">
        <v>0</v>
      </c>
      <c r="K6" s="3">
        <v>13</v>
      </c>
      <c r="L6" s="4">
        <v>1770</v>
      </c>
      <c r="M6" s="4">
        <v>2</v>
      </c>
      <c r="N6" s="19">
        <v>760</v>
      </c>
      <c r="O6" s="19">
        <v>3</v>
      </c>
      <c r="P6" s="8">
        <f t="shared" ref="P6:P15" si="0">D6+F6+H6+J6+L6+N6</f>
        <v>7770</v>
      </c>
      <c r="Q6" s="8">
        <f>E6+G6+I6+K6+M6+O6-13</f>
        <v>15</v>
      </c>
      <c r="R6" s="12" t="s">
        <v>46</v>
      </c>
    </row>
    <row r="7" spans="1:18" ht="15.5" x14ac:dyDescent="0.35">
      <c r="A7" s="7" t="s">
        <v>14</v>
      </c>
      <c r="B7" s="7" t="s">
        <v>25</v>
      </c>
      <c r="C7" s="7" t="s">
        <v>24</v>
      </c>
      <c r="D7" s="1">
        <v>1175</v>
      </c>
      <c r="E7" s="1">
        <v>3</v>
      </c>
      <c r="F7" s="2">
        <v>3690</v>
      </c>
      <c r="G7" s="2">
        <v>1</v>
      </c>
      <c r="H7" s="2">
        <v>5065</v>
      </c>
      <c r="I7" s="2">
        <v>1</v>
      </c>
      <c r="J7" s="3">
        <v>2870</v>
      </c>
      <c r="K7" s="3">
        <v>1</v>
      </c>
      <c r="L7" s="4">
        <v>830</v>
      </c>
      <c r="M7" s="4">
        <v>4</v>
      </c>
      <c r="N7" s="19">
        <v>230</v>
      </c>
      <c r="O7" s="19">
        <v>4</v>
      </c>
      <c r="P7" s="8">
        <f t="shared" si="0"/>
        <v>13860</v>
      </c>
      <c r="Q7" s="8">
        <f>E7+G7+I7+K7+M7+O7-4</f>
        <v>10</v>
      </c>
      <c r="R7" s="12" t="s">
        <v>44</v>
      </c>
    </row>
    <row r="8" spans="1:18" ht="15.5" x14ac:dyDescent="0.35">
      <c r="A8" s="7" t="s">
        <v>15</v>
      </c>
      <c r="B8" s="7" t="s">
        <v>26</v>
      </c>
      <c r="C8" s="7" t="s">
        <v>27</v>
      </c>
      <c r="D8" s="1">
        <v>1060</v>
      </c>
      <c r="E8" s="1">
        <v>4</v>
      </c>
      <c r="F8" s="2">
        <v>3570</v>
      </c>
      <c r="G8" s="2">
        <v>2</v>
      </c>
      <c r="H8" s="2">
        <v>545</v>
      </c>
      <c r="I8" s="2">
        <v>7</v>
      </c>
      <c r="J8" s="3">
        <v>780</v>
      </c>
      <c r="K8" s="3">
        <v>7</v>
      </c>
      <c r="L8" s="4">
        <v>2658</v>
      </c>
      <c r="M8" s="4">
        <v>1</v>
      </c>
      <c r="N8" s="19">
        <v>1140</v>
      </c>
      <c r="O8" s="19">
        <v>1</v>
      </c>
      <c r="P8" s="8">
        <f t="shared" si="0"/>
        <v>9753</v>
      </c>
      <c r="Q8" s="8">
        <f>E8+G8+I8+K8+M8+O8-7</f>
        <v>15</v>
      </c>
      <c r="R8" s="12" t="s">
        <v>45</v>
      </c>
    </row>
    <row r="9" spans="1:18" ht="15.5" x14ac:dyDescent="0.35">
      <c r="A9" s="7" t="s">
        <v>16</v>
      </c>
      <c r="B9" s="7" t="s">
        <v>28</v>
      </c>
      <c r="C9" s="7" t="s">
        <v>29</v>
      </c>
      <c r="D9" s="1">
        <v>400</v>
      </c>
      <c r="E9" s="1">
        <v>5</v>
      </c>
      <c r="F9" s="2">
        <v>1320</v>
      </c>
      <c r="G9" s="2">
        <v>4</v>
      </c>
      <c r="H9" s="2">
        <v>1595</v>
      </c>
      <c r="I9" s="2">
        <v>4</v>
      </c>
      <c r="J9" s="3">
        <v>1765</v>
      </c>
      <c r="K9" s="3">
        <v>2</v>
      </c>
      <c r="L9" s="4">
        <v>1500</v>
      </c>
      <c r="M9" s="4">
        <v>3</v>
      </c>
      <c r="N9" s="19">
        <v>110</v>
      </c>
      <c r="O9" s="19">
        <v>7</v>
      </c>
      <c r="P9" s="8">
        <f t="shared" si="0"/>
        <v>6690</v>
      </c>
      <c r="Q9" s="8">
        <f>E9+G9+I9+K9+M9+O9-7</f>
        <v>18</v>
      </c>
      <c r="R9" s="11" t="s">
        <v>48</v>
      </c>
    </row>
    <row r="10" spans="1:18" ht="15.5" x14ac:dyDescent="0.35">
      <c r="A10" s="7" t="s">
        <v>17</v>
      </c>
      <c r="B10" s="7" t="s">
        <v>30</v>
      </c>
      <c r="C10" s="7" t="s">
        <v>31</v>
      </c>
      <c r="D10" s="1">
        <v>95</v>
      </c>
      <c r="E10" s="1">
        <v>8</v>
      </c>
      <c r="F10" s="2">
        <v>1280</v>
      </c>
      <c r="G10" s="2">
        <v>5</v>
      </c>
      <c r="H10" s="2">
        <v>2790</v>
      </c>
      <c r="I10" s="2">
        <v>2</v>
      </c>
      <c r="J10" s="3">
        <v>1705</v>
      </c>
      <c r="K10" s="3">
        <v>3</v>
      </c>
      <c r="L10" s="4">
        <v>715</v>
      </c>
      <c r="M10" s="4">
        <v>5</v>
      </c>
      <c r="N10" s="19">
        <v>1090</v>
      </c>
      <c r="O10" s="19">
        <v>2</v>
      </c>
      <c r="P10" s="8">
        <f t="shared" si="0"/>
        <v>7675</v>
      </c>
      <c r="Q10" s="8">
        <f>E10+G10+I10+K10+M10+O10-8</f>
        <v>17</v>
      </c>
      <c r="R10" s="11" t="s">
        <v>63</v>
      </c>
    </row>
    <row r="11" spans="1:18" ht="15.5" x14ac:dyDescent="0.35">
      <c r="A11" s="7" t="s">
        <v>18</v>
      </c>
      <c r="B11" s="7" t="s">
        <v>33</v>
      </c>
      <c r="C11" s="7" t="s">
        <v>34</v>
      </c>
      <c r="D11" s="1">
        <v>0</v>
      </c>
      <c r="E11" s="1">
        <v>10</v>
      </c>
      <c r="F11" s="2">
        <v>1065</v>
      </c>
      <c r="G11" s="2">
        <v>6</v>
      </c>
      <c r="H11" s="2">
        <v>210</v>
      </c>
      <c r="I11" s="2">
        <v>10</v>
      </c>
      <c r="J11" s="3">
        <v>415</v>
      </c>
      <c r="K11" s="3">
        <v>9</v>
      </c>
      <c r="L11" s="4">
        <v>300</v>
      </c>
      <c r="M11" s="4">
        <v>6</v>
      </c>
      <c r="N11" s="19">
        <v>170</v>
      </c>
      <c r="O11" s="19">
        <v>6</v>
      </c>
      <c r="P11" s="8">
        <f t="shared" si="0"/>
        <v>2160</v>
      </c>
      <c r="Q11" s="8">
        <f>E11+G11+I11+K11+M11+O11-10</f>
        <v>37</v>
      </c>
      <c r="R11" s="11" t="s">
        <v>51</v>
      </c>
    </row>
    <row r="12" spans="1:18" ht="15.5" x14ac:dyDescent="0.35">
      <c r="A12" s="7" t="s">
        <v>19</v>
      </c>
      <c r="B12" s="7" t="s">
        <v>35</v>
      </c>
      <c r="C12" s="7" t="s">
        <v>36</v>
      </c>
      <c r="D12" s="1">
        <v>1395</v>
      </c>
      <c r="E12" s="1">
        <v>2</v>
      </c>
      <c r="F12" s="2">
        <v>725</v>
      </c>
      <c r="G12" s="2">
        <v>9</v>
      </c>
      <c r="H12" s="2">
        <v>470</v>
      </c>
      <c r="I12" s="2">
        <v>9</v>
      </c>
      <c r="J12" s="3">
        <v>1460</v>
      </c>
      <c r="K12" s="3">
        <v>5</v>
      </c>
      <c r="L12" s="4">
        <v>165</v>
      </c>
      <c r="M12" s="4">
        <v>7</v>
      </c>
      <c r="N12" s="19">
        <v>200</v>
      </c>
      <c r="O12" s="19">
        <v>5</v>
      </c>
      <c r="P12" s="8">
        <f t="shared" si="0"/>
        <v>4415</v>
      </c>
      <c r="Q12" s="8">
        <f>E12+G12+I12+K12+M12+O12-9</f>
        <v>28</v>
      </c>
      <c r="R12" s="11" t="s">
        <v>49</v>
      </c>
    </row>
    <row r="13" spans="1:18" ht="15.5" x14ac:dyDescent="0.35">
      <c r="A13" s="7" t="s">
        <v>20</v>
      </c>
      <c r="B13" s="7" t="s">
        <v>37</v>
      </c>
      <c r="C13" s="7" t="s">
        <v>38</v>
      </c>
      <c r="D13" s="1">
        <v>115</v>
      </c>
      <c r="E13" s="1">
        <v>7</v>
      </c>
      <c r="F13" s="2">
        <v>940</v>
      </c>
      <c r="G13" s="2">
        <v>7.5</v>
      </c>
      <c r="H13" s="2">
        <v>505</v>
      </c>
      <c r="I13" s="2">
        <v>8</v>
      </c>
      <c r="J13" s="3">
        <v>1525</v>
      </c>
      <c r="K13" s="3">
        <v>4</v>
      </c>
      <c r="L13" s="4">
        <v>40</v>
      </c>
      <c r="M13" s="4">
        <v>10</v>
      </c>
      <c r="N13" s="19">
        <v>0</v>
      </c>
      <c r="O13" s="19">
        <v>9</v>
      </c>
      <c r="P13" s="8">
        <f t="shared" si="0"/>
        <v>3125</v>
      </c>
      <c r="Q13" s="8">
        <f>E13+G13+I13+K13+M13+O13-9</f>
        <v>36.5</v>
      </c>
      <c r="R13" s="11" t="s">
        <v>50</v>
      </c>
    </row>
    <row r="14" spans="1:18" ht="15.5" x14ac:dyDescent="0.35">
      <c r="A14" s="7" t="s">
        <v>21</v>
      </c>
      <c r="B14" s="7" t="s">
        <v>41</v>
      </c>
      <c r="C14" s="7" t="s">
        <v>42</v>
      </c>
      <c r="D14" s="1">
        <v>0</v>
      </c>
      <c r="E14" s="1">
        <v>11</v>
      </c>
      <c r="F14" s="2">
        <v>280</v>
      </c>
      <c r="G14" s="2">
        <v>10</v>
      </c>
      <c r="H14" s="2">
        <v>2405</v>
      </c>
      <c r="I14" s="2">
        <v>3</v>
      </c>
      <c r="J14" s="3">
        <v>920</v>
      </c>
      <c r="K14" s="3">
        <v>6</v>
      </c>
      <c r="L14" s="4">
        <v>0</v>
      </c>
      <c r="M14" s="4">
        <v>12</v>
      </c>
      <c r="N14" s="19">
        <v>0</v>
      </c>
      <c r="O14" s="19">
        <v>9</v>
      </c>
      <c r="P14" s="8">
        <f t="shared" si="0"/>
        <v>3605</v>
      </c>
      <c r="Q14" s="8">
        <f>E14+G14+I14+K14+M14+O14-12</f>
        <v>39</v>
      </c>
      <c r="R14" s="11" t="s">
        <v>61</v>
      </c>
    </row>
    <row r="15" spans="1:18" ht="15.5" x14ac:dyDescent="0.35">
      <c r="A15" s="7" t="s">
        <v>22</v>
      </c>
      <c r="B15" s="7" t="s">
        <v>39</v>
      </c>
      <c r="C15" s="7" t="s">
        <v>40</v>
      </c>
      <c r="D15" s="1">
        <v>140</v>
      </c>
      <c r="E15" s="1">
        <v>6</v>
      </c>
      <c r="F15" s="2">
        <v>940</v>
      </c>
      <c r="G15" s="2">
        <v>7.5</v>
      </c>
      <c r="H15" s="2">
        <v>1580</v>
      </c>
      <c r="I15" s="2">
        <v>5</v>
      </c>
      <c r="J15" s="3">
        <v>745</v>
      </c>
      <c r="K15" s="3">
        <v>8</v>
      </c>
      <c r="L15" s="4">
        <v>75</v>
      </c>
      <c r="M15" s="4">
        <v>8</v>
      </c>
      <c r="N15" s="19">
        <v>0</v>
      </c>
      <c r="O15" s="19">
        <v>9</v>
      </c>
      <c r="P15" s="8">
        <f t="shared" si="0"/>
        <v>3480</v>
      </c>
      <c r="Q15" s="8">
        <f>E15+G15+I15+K15+M15+O15-9</f>
        <v>34.5</v>
      </c>
      <c r="R15" s="11" t="s">
        <v>64</v>
      </c>
    </row>
    <row r="16" spans="1:18" ht="15.5" x14ac:dyDescent="0.35">
      <c r="A16" s="7" t="s">
        <v>52</v>
      </c>
      <c r="B16" s="7" t="s">
        <v>54</v>
      </c>
      <c r="C16" s="7" t="s">
        <v>55</v>
      </c>
      <c r="D16" s="1">
        <v>0</v>
      </c>
      <c r="E16" s="1">
        <v>11</v>
      </c>
      <c r="F16" s="2">
        <v>0</v>
      </c>
      <c r="G16" s="2">
        <v>12</v>
      </c>
      <c r="H16" s="2">
        <v>0</v>
      </c>
      <c r="I16" s="2">
        <v>12</v>
      </c>
      <c r="J16" s="3">
        <v>0</v>
      </c>
      <c r="K16" s="3">
        <v>11</v>
      </c>
      <c r="L16" s="4">
        <v>0</v>
      </c>
      <c r="M16" s="4">
        <v>12</v>
      </c>
      <c r="N16" s="19">
        <v>0</v>
      </c>
      <c r="O16" s="19">
        <v>9</v>
      </c>
      <c r="P16" s="8">
        <f t="shared" ref="P16:P17" si="1">D16+F16+H16+J16+L16+N16</f>
        <v>0</v>
      </c>
      <c r="Q16" s="8">
        <f>E16+G16+I16+K16+M16+O16-12</f>
        <v>55</v>
      </c>
      <c r="R16" s="11" t="s">
        <v>67</v>
      </c>
    </row>
    <row r="17" spans="1:18" ht="15.5" x14ac:dyDescent="0.35">
      <c r="A17" s="7" t="s">
        <v>53</v>
      </c>
      <c r="B17" s="7" t="s">
        <v>56</v>
      </c>
      <c r="C17" s="7" t="s">
        <v>57</v>
      </c>
      <c r="D17" s="1">
        <v>0</v>
      </c>
      <c r="E17" s="1">
        <v>11</v>
      </c>
      <c r="F17" s="10">
        <v>0</v>
      </c>
      <c r="G17" s="10">
        <v>12</v>
      </c>
      <c r="H17" s="2">
        <v>0</v>
      </c>
      <c r="I17" s="2">
        <v>12</v>
      </c>
      <c r="J17" s="3">
        <v>310</v>
      </c>
      <c r="K17" s="3">
        <v>10</v>
      </c>
      <c r="L17" s="4">
        <v>0</v>
      </c>
      <c r="M17" s="4">
        <v>12</v>
      </c>
      <c r="N17" s="19">
        <v>0</v>
      </c>
      <c r="O17" s="19">
        <v>9</v>
      </c>
      <c r="P17" s="8">
        <f t="shared" si="1"/>
        <v>310</v>
      </c>
      <c r="Q17" s="8">
        <f>E17+G17+I17+K17+M17+O17-12</f>
        <v>54</v>
      </c>
      <c r="R17" s="11" t="s">
        <v>66</v>
      </c>
    </row>
    <row r="18" spans="1:18" ht="15.5" x14ac:dyDescent="0.35">
      <c r="A18" s="7" t="s">
        <v>58</v>
      </c>
      <c r="B18" s="7" t="s">
        <v>59</v>
      </c>
      <c r="C18" s="7" t="s">
        <v>60</v>
      </c>
      <c r="D18" s="1">
        <v>0</v>
      </c>
      <c r="E18" s="1">
        <v>11</v>
      </c>
      <c r="F18" s="2">
        <v>0</v>
      </c>
      <c r="G18" s="2">
        <v>12</v>
      </c>
      <c r="H18" s="2">
        <v>0</v>
      </c>
      <c r="I18" s="2">
        <v>12</v>
      </c>
      <c r="J18" s="3">
        <v>0</v>
      </c>
      <c r="K18" s="3">
        <v>13</v>
      </c>
      <c r="L18" s="4">
        <v>45</v>
      </c>
      <c r="M18" s="4">
        <v>9</v>
      </c>
      <c r="N18" s="19">
        <v>0</v>
      </c>
      <c r="O18" s="19">
        <v>9</v>
      </c>
      <c r="P18" s="8">
        <f t="shared" ref="P18" si="2">D18+F18+H18+J18+L18+N18</f>
        <v>45</v>
      </c>
      <c r="Q18" s="8">
        <f>E18+G18+I18+K18+M18+O18-13</f>
        <v>53</v>
      </c>
      <c r="R18" s="11" t="s">
        <v>65</v>
      </c>
    </row>
    <row r="19" spans="1:18" ht="15.5" x14ac:dyDescent="0.35">
      <c r="A19" s="23" t="s">
        <v>68</v>
      </c>
      <c r="B19" s="23"/>
      <c r="C19" s="23"/>
      <c r="D19" s="24" t="s">
        <v>4</v>
      </c>
      <c r="E19" s="24"/>
      <c r="F19" s="25" t="s">
        <v>7</v>
      </c>
      <c r="G19" s="25"/>
      <c r="H19" s="25" t="s">
        <v>8</v>
      </c>
      <c r="I19" s="25"/>
      <c r="J19" s="26" t="s">
        <v>9</v>
      </c>
      <c r="K19" s="26"/>
      <c r="L19" s="27" t="s">
        <v>10</v>
      </c>
      <c r="M19" s="27"/>
      <c r="N19" s="22" t="s">
        <v>11</v>
      </c>
      <c r="O19" s="22"/>
      <c r="P19" s="21" t="s">
        <v>32</v>
      </c>
      <c r="Q19" s="21" t="s">
        <v>62</v>
      </c>
      <c r="R19" s="29" t="s">
        <v>43</v>
      </c>
    </row>
    <row r="20" spans="1:18" ht="15.5" x14ac:dyDescent="0.35">
      <c r="A20" s="13" t="s">
        <v>1</v>
      </c>
      <c r="B20" s="13" t="s">
        <v>2</v>
      </c>
      <c r="C20" s="13" t="s">
        <v>3</v>
      </c>
      <c r="D20" s="15" t="s">
        <v>5</v>
      </c>
      <c r="E20" s="15" t="s">
        <v>6</v>
      </c>
      <c r="F20" s="10" t="s">
        <v>5</v>
      </c>
      <c r="G20" s="10" t="s">
        <v>6</v>
      </c>
      <c r="H20" s="10" t="s">
        <v>5</v>
      </c>
      <c r="I20" s="10" t="s">
        <v>6</v>
      </c>
      <c r="J20" s="16" t="s">
        <v>5</v>
      </c>
      <c r="K20" s="16" t="s">
        <v>6</v>
      </c>
      <c r="L20" s="17" t="s">
        <v>5</v>
      </c>
      <c r="M20" s="17" t="s">
        <v>6</v>
      </c>
      <c r="N20" s="18" t="s">
        <v>5</v>
      </c>
      <c r="O20" s="18" t="s">
        <v>6</v>
      </c>
      <c r="P20" s="21"/>
      <c r="Q20" s="21"/>
      <c r="R20" s="30"/>
    </row>
    <row r="21" spans="1:18" ht="15.5" x14ac:dyDescent="0.35">
      <c r="A21" s="14" t="s">
        <v>13</v>
      </c>
      <c r="B21" s="14" t="s">
        <v>69</v>
      </c>
      <c r="C21" s="14" t="s">
        <v>34</v>
      </c>
      <c r="D21" s="28"/>
      <c r="E21" s="28"/>
      <c r="F21" s="2">
        <v>1045</v>
      </c>
      <c r="G21" s="2">
        <v>1</v>
      </c>
      <c r="H21" s="2">
        <v>1035</v>
      </c>
      <c r="I21" s="2">
        <v>1</v>
      </c>
      <c r="J21" s="3">
        <v>1450</v>
      </c>
      <c r="K21" s="3">
        <v>1</v>
      </c>
      <c r="L21" s="4">
        <v>270</v>
      </c>
      <c r="M21" s="4">
        <v>1</v>
      </c>
      <c r="N21" s="28"/>
      <c r="O21" s="28"/>
      <c r="P21" s="8">
        <f t="shared" ref="P21:P25" si="3">D21+F21+H21+J21+L21+N21</f>
        <v>3800</v>
      </c>
      <c r="Q21" s="8">
        <f>G21+I21+K21</f>
        <v>3</v>
      </c>
      <c r="R21" s="12" t="s">
        <v>44</v>
      </c>
    </row>
    <row r="22" spans="1:18" ht="15.5" x14ac:dyDescent="0.35">
      <c r="A22" s="14" t="s">
        <v>14</v>
      </c>
      <c r="B22" s="14" t="s">
        <v>70</v>
      </c>
      <c r="C22" s="14" t="s">
        <v>34</v>
      </c>
      <c r="D22" s="28"/>
      <c r="E22" s="28"/>
      <c r="F22" s="2">
        <v>570</v>
      </c>
      <c r="G22" s="2">
        <v>2</v>
      </c>
      <c r="H22" s="2">
        <v>870</v>
      </c>
      <c r="I22" s="2">
        <v>2</v>
      </c>
      <c r="J22" s="3">
        <v>565</v>
      </c>
      <c r="K22" s="3">
        <v>2</v>
      </c>
      <c r="L22" s="4">
        <v>60</v>
      </c>
      <c r="M22" s="4">
        <v>3</v>
      </c>
      <c r="N22" s="28"/>
      <c r="O22" s="28"/>
      <c r="P22" s="8">
        <f t="shared" si="3"/>
        <v>2065</v>
      </c>
      <c r="Q22" s="8">
        <f t="shared" ref="Q22" si="4">G22+I22+K22</f>
        <v>6</v>
      </c>
      <c r="R22" s="12" t="s">
        <v>45</v>
      </c>
    </row>
    <row r="23" spans="1:18" ht="15.5" x14ac:dyDescent="0.35">
      <c r="A23" s="14" t="s">
        <v>15</v>
      </c>
      <c r="B23" s="14" t="s">
        <v>71</v>
      </c>
      <c r="C23" s="14" t="s">
        <v>72</v>
      </c>
      <c r="D23" s="28"/>
      <c r="E23" s="28"/>
      <c r="F23" s="9"/>
      <c r="G23" s="9"/>
      <c r="H23" s="9"/>
      <c r="I23" s="9"/>
      <c r="J23" s="9"/>
      <c r="K23" s="9"/>
      <c r="L23" s="4">
        <v>170</v>
      </c>
      <c r="M23" s="4">
        <v>2</v>
      </c>
      <c r="N23" s="28"/>
      <c r="O23" s="28"/>
      <c r="P23" s="8">
        <f t="shared" si="3"/>
        <v>170</v>
      </c>
      <c r="Q23" s="8" t="s">
        <v>47</v>
      </c>
      <c r="R23" s="8" t="s">
        <v>47</v>
      </c>
    </row>
    <row r="24" spans="1:18" ht="15.5" x14ac:dyDescent="0.35">
      <c r="A24" s="14" t="s">
        <v>16</v>
      </c>
      <c r="B24" s="14" t="s">
        <v>73</v>
      </c>
      <c r="C24" s="14" t="s">
        <v>74</v>
      </c>
      <c r="D24" s="28"/>
      <c r="E24" s="28"/>
      <c r="F24" s="9"/>
      <c r="G24" s="9"/>
      <c r="H24" s="9"/>
      <c r="I24" s="9"/>
      <c r="J24" s="9"/>
      <c r="K24" s="9"/>
      <c r="L24" s="4">
        <v>45</v>
      </c>
      <c r="M24" s="4">
        <v>4</v>
      </c>
      <c r="N24" s="28"/>
      <c r="O24" s="28"/>
      <c r="P24" s="8">
        <f t="shared" si="3"/>
        <v>45</v>
      </c>
      <c r="Q24" s="8" t="s">
        <v>47</v>
      </c>
      <c r="R24" s="8" t="s">
        <v>47</v>
      </c>
    </row>
    <row r="25" spans="1:18" ht="15.5" x14ac:dyDescent="0.35">
      <c r="A25" s="14" t="s">
        <v>17</v>
      </c>
      <c r="B25" s="14" t="s">
        <v>75</v>
      </c>
      <c r="C25" s="14" t="s">
        <v>60</v>
      </c>
      <c r="D25" s="28"/>
      <c r="E25" s="28"/>
      <c r="F25" s="9"/>
      <c r="G25" s="9"/>
      <c r="H25" s="9"/>
      <c r="I25" s="9"/>
      <c r="J25" s="9"/>
      <c r="K25" s="9"/>
      <c r="L25" s="4">
        <v>0</v>
      </c>
      <c r="M25" s="4">
        <v>5</v>
      </c>
      <c r="N25" s="28"/>
      <c r="O25" s="28"/>
      <c r="P25" s="8">
        <f t="shared" si="3"/>
        <v>0</v>
      </c>
      <c r="Q25" s="8" t="s">
        <v>47</v>
      </c>
      <c r="R25" s="8" t="s">
        <v>47</v>
      </c>
    </row>
  </sheetData>
  <mergeCells count="23">
    <mergeCell ref="D21:E25"/>
    <mergeCell ref="N21:O25"/>
    <mergeCell ref="R4:R5"/>
    <mergeCell ref="A19:C19"/>
    <mergeCell ref="D19:E19"/>
    <mergeCell ref="F19:G19"/>
    <mergeCell ref="H19:I19"/>
    <mergeCell ref="J19:K19"/>
    <mergeCell ref="L19:M19"/>
    <mergeCell ref="N19:O19"/>
    <mergeCell ref="P19:P20"/>
    <mergeCell ref="Q19:Q20"/>
    <mergeCell ref="R19:R20"/>
    <mergeCell ref="A1:R3"/>
    <mergeCell ref="P4:P5"/>
    <mergeCell ref="Q4:Q5"/>
    <mergeCell ref="N4:O4"/>
    <mergeCell ref="A4:C4"/>
    <mergeCell ref="D4:E4"/>
    <mergeCell ref="F4:G4"/>
    <mergeCell ref="H4:I4"/>
    <mergeCell ref="J4:K4"/>
    <mergeCell ref="L4:M4"/>
  </mergeCells>
  <phoneticPr fontId="4" type="noConversion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Utkowski</dc:creator>
  <cp:lastModifiedBy>Patryk Utkowski</cp:lastModifiedBy>
  <cp:lastPrinted>2024-11-18T06:08:51Z</cp:lastPrinted>
  <dcterms:created xsi:type="dcterms:W3CDTF">2024-02-01T18:13:54Z</dcterms:created>
  <dcterms:modified xsi:type="dcterms:W3CDTF">2025-01-10T19:12:02Z</dcterms:modified>
</cp:coreProperties>
</file>